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490" windowHeight="7650"/>
  </bookViews>
  <sheets>
    <sheet name="до35кВ" sheetId="1" r:id="rId1"/>
  </sheets>
  <definedNames>
    <definedName name="_xlnm.Print_Area" localSheetId="0">до35кВ!$B$1:$E$21</definedName>
  </definedNames>
  <calcPr calcId="144525"/>
</workbook>
</file>

<file path=xl/calcChain.xml><?xml version="1.0" encoding="utf-8"?>
<calcChain xmlns="http://schemas.openxmlformats.org/spreadsheetml/2006/main">
  <c r="I57" i="1" l="1"/>
  <c r="I61" i="1" l="1"/>
  <c r="I62" i="1"/>
  <c r="I63" i="1"/>
  <c r="I60" i="1"/>
  <c r="I59" i="1"/>
  <c r="I58" i="1"/>
  <c r="I56" i="1"/>
  <c r="I55" i="1"/>
  <c r="I54" i="1"/>
  <c r="I53" i="1"/>
  <c r="I52" i="1"/>
  <c r="I51" i="1"/>
  <c r="I50" i="1"/>
  <c r="I49" i="1"/>
  <c r="I48" i="1"/>
  <c r="I47" i="1"/>
  <c r="H46" i="1"/>
  <c r="I46" i="1" s="1"/>
  <c r="I45" i="1"/>
  <c r="H38" i="1"/>
  <c r="H21" i="1"/>
  <c r="H37" i="1" l="1"/>
  <c r="H28" i="1"/>
  <c r="H27" i="1"/>
  <c r="I27" i="1" s="1"/>
  <c r="H16" i="1"/>
  <c r="I16" i="1" s="1"/>
  <c r="H15" i="1"/>
  <c r="I6" i="1"/>
  <c r="I7" i="1"/>
  <c r="I8" i="1"/>
  <c r="I11" i="1"/>
  <c r="I12" i="1"/>
  <c r="I13" i="1"/>
  <c r="I14" i="1"/>
  <c r="I18" i="1"/>
  <c r="I19" i="1"/>
  <c r="I20" i="1"/>
  <c r="I22" i="1"/>
  <c r="I23" i="1"/>
  <c r="I24" i="1"/>
  <c r="I25" i="1"/>
  <c r="I26" i="1"/>
  <c r="I29" i="1"/>
  <c r="I30" i="1"/>
  <c r="I31" i="1"/>
  <c r="I32" i="1"/>
  <c r="I34" i="1"/>
  <c r="I35" i="1"/>
  <c r="I36" i="1"/>
  <c r="I37" i="1"/>
  <c r="I39" i="1"/>
  <c r="I40" i="1"/>
  <c r="I41" i="1"/>
  <c r="I43" i="1"/>
  <c r="I5" i="1"/>
</calcChain>
</file>

<file path=xl/sharedStrings.xml><?xml version="1.0" encoding="utf-8"?>
<sst xmlns="http://schemas.openxmlformats.org/spreadsheetml/2006/main" count="187" uniqueCount="122">
  <si>
    <t xml:space="preserve">  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</si>
  <si>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</si>
  <si>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№ п/п</t>
  </si>
  <si>
    <t>ЧН-3-35</t>
  </si>
  <si>
    <t>ЧН-3-83</t>
  </si>
  <si>
    <t>ЧН-3-64</t>
  </si>
  <si>
    <t>ЧН-3-63</t>
  </si>
  <si>
    <t>ТП-2642</t>
  </si>
  <si>
    <t>ТП-5301, 5299</t>
  </si>
  <si>
    <t>ТП-8372 А</t>
  </si>
  <si>
    <t>ТП-8210</t>
  </si>
  <si>
    <t>ТП-5746</t>
  </si>
  <si>
    <t>ТП-5156</t>
  </si>
  <si>
    <t>ТП-6640</t>
  </si>
  <si>
    <t>ТП-6028</t>
  </si>
  <si>
    <t>Наименование ПС</t>
  </si>
  <si>
    <t>Уровень напряжения, кВ</t>
  </si>
  <si>
    <t>Трансформаторная мощность, кВа</t>
  </si>
  <si>
    <t>Установленная мощность, кВт (мощность выданная смежной ТСО на данную ТП)</t>
  </si>
  <si>
    <t>Подключенная мощность, кВт (мощность выданная потребителям)</t>
  </si>
  <si>
    <t>Свободная мощность для технологического присоединения. кВт.</t>
  </si>
  <si>
    <t>10/0,4</t>
  </si>
  <si>
    <t>6/0,4</t>
  </si>
  <si>
    <t>ТП-2930</t>
  </si>
  <si>
    <t>ДНП «Ребровка-2»</t>
  </si>
  <si>
    <t>г. Омск, ул. Волховстроя, д. 11 угол 4я Северная, д. 10</t>
  </si>
  <si>
    <t>г. Омск, ул. Багратиона, д. 11</t>
  </si>
  <si>
    <t>г. Омск, ул. Дмитриева, д. 20</t>
  </si>
  <si>
    <t>г. Омск, ул. 2-я Казахстанская, д. 7</t>
  </si>
  <si>
    <t>г. Омск,  ул. Семиреченская д.97А</t>
  </si>
  <si>
    <t>г. Омск, ул. Ватутина д.31</t>
  </si>
  <si>
    <t>г. Омск ул. Крупской 34</t>
  </si>
  <si>
    <t>г. Омск ул.Госпитальная 19А</t>
  </si>
  <si>
    <t>г. Омск, ул.1-я Пригородная, д. 14, корп.3.</t>
  </si>
  <si>
    <t>Адрес энерго объекта </t>
  </si>
  <si>
    <t>ТП-5115</t>
  </si>
  <si>
    <t>г. Омск ул. 3-я автомобильная, д. 2 а</t>
  </si>
  <si>
    <t>ТП-2172</t>
  </si>
  <si>
    <t>ул. Гагарина, 14</t>
  </si>
  <si>
    <t>ТП-5</t>
  </si>
  <si>
    <t>пр. К.Маркса, 41 к.100</t>
  </si>
  <si>
    <t>ТП-4275</t>
  </si>
  <si>
    <t>ул. Жукова, 25</t>
  </si>
  <si>
    <t>РТП-217</t>
  </si>
  <si>
    <t>ул. Краснофлотская, 10</t>
  </si>
  <si>
    <t>ТП-2145</t>
  </si>
  <si>
    <t xml:space="preserve">ул. 22 Партсъезда, 103а </t>
  </si>
  <si>
    <t>ТП-2146</t>
  </si>
  <si>
    <t>ТП-2104</t>
  </si>
  <si>
    <t xml:space="preserve">ул. 22 Партсъезда, 105 </t>
  </si>
  <si>
    <t>ТП-2150</t>
  </si>
  <si>
    <t>ул. 22 Партсъезда, 105</t>
  </si>
  <si>
    <t>ТП-6256 А</t>
  </si>
  <si>
    <t>ул. Степанца,3</t>
  </si>
  <si>
    <t>ТП-5942</t>
  </si>
  <si>
    <t>ул. 12 Декабря, 117</t>
  </si>
  <si>
    <t>ТП-6799</t>
  </si>
  <si>
    <t>ул. Ватутина, 9</t>
  </si>
  <si>
    <t>КТП-5685</t>
  </si>
  <si>
    <t xml:space="preserve">ул. Семиреченская, 99 </t>
  </si>
  <si>
    <t>ТП-5452</t>
  </si>
  <si>
    <t>ул. Димитрова, 71</t>
  </si>
  <si>
    <t>ТП-6034</t>
  </si>
  <si>
    <t>ул. Дианова, 20</t>
  </si>
  <si>
    <t>ТП-6976</t>
  </si>
  <si>
    <t>ул. Мостоотряд, 63</t>
  </si>
  <si>
    <t>ТП-6221</t>
  </si>
  <si>
    <t>б. Архитекторов, 13</t>
  </si>
  <si>
    <t>КТП-5071</t>
  </si>
  <si>
    <t>ул. 1-я Казахстанская, 1</t>
  </si>
  <si>
    <t>ТП-7863</t>
  </si>
  <si>
    <t>ул. 5я Линия, 227А</t>
  </si>
  <si>
    <t>РТП-7342</t>
  </si>
  <si>
    <t>ул. Масленникова, 76</t>
  </si>
  <si>
    <t>ТП-7621</t>
  </si>
  <si>
    <t>ул. 3я Молодежная, 4</t>
  </si>
  <si>
    <t>ТП-10/0,4</t>
  </si>
  <si>
    <t>ул. 3я Молодежная, 15 РЦ</t>
  </si>
  <si>
    <t>ТП-3180</t>
  </si>
  <si>
    <t>ул. 1-я Красной Звезды</t>
  </si>
  <si>
    <t>ТП-1183</t>
  </si>
  <si>
    <t>ул. Химиков, 30</t>
  </si>
  <si>
    <t>КТП К-5-39</t>
  </si>
  <si>
    <t>г. Калачинск, ул. Омская, 54</t>
  </si>
  <si>
    <t>КТП 4-НТ-20</t>
  </si>
  <si>
    <t>г. Называевск, тракт Крутинский, 15</t>
  </si>
  <si>
    <t>ТП-7061</t>
  </si>
  <si>
    <t>пр.Космический, 109А</t>
  </si>
  <si>
    <t>БР-14-15</t>
  </si>
  <si>
    <t>с.Ростовка, ул. Луговая, 9</t>
  </si>
  <si>
    <t>ТП-6037</t>
  </si>
  <si>
    <t>ул. Конева, 44/1</t>
  </si>
  <si>
    <t>ТП-6241</t>
  </si>
  <si>
    <t>пр.Комарова, 11/1</t>
  </si>
  <si>
    <t>ТП-НТ-1-31, НТ-1-35</t>
  </si>
  <si>
    <t>п.Чернолучье, ул.Курортная, 1А</t>
  </si>
  <si>
    <t>ТП-2168</t>
  </si>
  <si>
    <t>Завертяева, 5</t>
  </si>
  <si>
    <t>ТП-2169</t>
  </si>
  <si>
    <t>ТП-2166</t>
  </si>
  <si>
    <t>22 Партсъезда, 103Б</t>
  </si>
  <si>
    <t>ТП-8856</t>
  </si>
  <si>
    <t>Фрунзе, 1/4</t>
  </si>
  <si>
    <t>ТП-8857</t>
  </si>
  <si>
    <t>ТП-8859</t>
  </si>
  <si>
    <t>Фрунзе, 1/2</t>
  </si>
  <si>
    <t>ТП-8858</t>
  </si>
  <si>
    <t>ТП-6701</t>
  </si>
  <si>
    <t>Степанца, 10/5</t>
  </si>
  <si>
    <t>ТП-6245</t>
  </si>
  <si>
    <t>пр.Комарова, 11</t>
  </si>
  <si>
    <t>ТП-4715</t>
  </si>
  <si>
    <t>ул. Баофабрика, 19/1</t>
  </si>
  <si>
    <t>ТП-7631</t>
  </si>
  <si>
    <t>ТП-6154</t>
  </si>
  <si>
    <t>КТП-ТК-250</t>
  </si>
  <si>
    <t>3-я Автомобильная, 3А</t>
  </si>
  <si>
    <t>Волгоградская, 34/3</t>
  </si>
  <si>
    <t>3-я Молодежная, 8А</t>
  </si>
  <si>
    <t>КТП-3593</t>
  </si>
  <si>
    <t>Воровского, 186</t>
  </si>
  <si>
    <t>КТП-3742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</si>
</sst>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Mongolian Baiti"/>
      <family val="4"/>
    </font>
    <font>
      <sz val="14"/>
      <color theme="1"/>
      <name val="Mongolian Baiti"/>
      <family val="4"/>
    </font>
    <font>
      <sz val="14"/>
      <name val="Mongolian Baiti"/>
      <family val="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3" fillId="3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9" applyNumberFormat="0" applyFont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1" fillId="0" borderId="0"/>
    <xf numFmtId="0" fontId="25" fillId="0" borderId="0"/>
  </cellStyleXfs>
  <cellXfs count="32">
    <xf numFmtId="0" fontId="0" fillId="0" borderId="0" xfId="0"/>
    <xf numFmtId="0" fontId="7" fillId="0" borderId="0" xfId="0" applyFont="1"/>
    <xf numFmtId="0" fontId="24" fillId="0" borderId="0" xfId="0" applyFont="1"/>
    <xf numFmtId="0" fontId="0" fillId="0" borderId="0" xfId="0" applyAlignment="1">
      <alignment wrapText="1"/>
    </xf>
    <xf numFmtId="0" fontId="26" fillId="0" borderId="0" xfId="1" applyFont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0" fontId="27" fillId="0" borderId="0" xfId="0" applyFont="1" applyBorder="1" applyAlignment="1">
      <alignment horizontal="center"/>
    </xf>
    <xf numFmtId="164" fontId="27" fillId="0" borderId="0" xfId="0" applyNumberFormat="1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NumberFormat="1" applyFont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wrapText="1"/>
    </xf>
    <xf numFmtId="0" fontId="27" fillId="33" borderId="1" xfId="0" applyFont="1" applyFill="1" applyBorder="1" applyAlignment="1">
      <alignment horizontal="center" wrapText="1"/>
    </xf>
    <xf numFmtId="0" fontId="24" fillId="33" borderId="0" xfId="0" applyFont="1" applyFill="1"/>
    <xf numFmtId="0" fontId="0" fillId="33" borderId="0" xfId="0" applyFill="1"/>
    <xf numFmtId="0" fontId="27" fillId="33" borderId="1" xfId="0" applyNumberFormat="1" applyFont="1" applyFill="1" applyBorder="1" applyAlignment="1">
      <alignment horizontal="center" wrapText="1"/>
    </xf>
    <xf numFmtId="0" fontId="27" fillId="33" borderId="1" xfId="86" applyFont="1" applyFill="1" applyBorder="1" applyAlignment="1">
      <alignment horizontal="center"/>
    </xf>
    <xf numFmtId="0" fontId="27" fillId="33" borderId="1" xfId="86" applyFont="1" applyFill="1" applyBorder="1" applyAlignment="1">
      <alignment horizontal="center" vertical="center"/>
    </xf>
    <xf numFmtId="0" fontId="27" fillId="33" borderId="1" xfId="86" applyNumberFormat="1" applyFont="1" applyFill="1" applyBorder="1" applyAlignment="1">
      <alignment horizontal="center" vertical="center"/>
    </xf>
    <xf numFmtId="0" fontId="27" fillId="33" borderId="1" xfId="0" applyFont="1" applyFill="1" applyBorder="1" applyAlignment="1">
      <alignment horizontal="center"/>
    </xf>
    <xf numFmtId="0" fontId="27" fillId="3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</cellXfs>
  <cellStyles count="88">
    <cellStyle name="20% - Акцент1" xfId="19" builtinId="30" customBuiltin="1"/>
    <cellStyle name="20% - Акцент1 2" xfId="45"/>
    <cellStyle name="20% - Акцент1 3" xfId="60"/>
    <cellStyle name="20% - Акцент1 4" xfId="73"/>
    <cellStyle name="20% - Акцент2" xfId="23" builtinId="34" customBuiltin="1"/>
    <cellStyle name="20% - Акцент2 2" xfId="46"/>
    <cellStyle name="20% - Акцент2 3" xfId="62"/>
    <cellStyle name="20% - Акцент2 4" xfId="74"/>
    <cellStyle name="20% - Акцент3" xfId="27" builtinId="38" customBuiltin="1"/>
    <cellStyle name="20% - Акцент3 2" xfId="47"/>
    <cellStyle name="20% - Акцент3 3" xfId="64"/>
    <cellStyle name="20% - Акцент3 4" xfId="75"/>
    <cellStyle name="20% - Акцент4" xfId="31" builtinId="42" customBuiltin="1"/>
    <cellStyle name="20% - Акцент4 2" xfId="48"/>
    <cellStyle name="20% - Акцент4 3" xfId="66"/>
    <cellStyle name="20% - Акцент4 4" xfId="76"/>
    <cellStyle name="20% - Акцент5" xfId="35" builtinId="46" customBuiltin="1"/>
    <cellStyle name="20% - Акцент5 2" xfId="49"/>
    <cellStyle name="20% - Акцент5 3" xfId="68"/>
    <cellStyle name="20% - Акцент5 4" xfId="77"/>
    <cellStyle name="20% - Акцент6" xfId="39" builtinId="50" customBuiltin="1"/>
    <cellStyle name="20% - Акцент6 2" xfId="50"/>
    <cellStyle name="20% - Акцент6 3" xfId="70"/>
    <cellStyle name="20% - Акцент6 4" xfId="78"/>
    <cellStyle name="40% - Акцент1" xfId="20" builtinId="31" customBuiltin="1"/>
    <cellStyle name="40% - Акцент1 2" xfId="51"/>
    <cellStyle name="40% - Акцент1 3" xfId="61"/>
    <cellStyle name="40% - Акцент1 4" xfId="79"/>
    <cellStyle name="40% - Акцент2" xfId="24" builtinId="35" customBuiltin="1"/>
    <cellStyle name="40% - Акцент2 2" xfId="52"/>
    <cellStyle name="40% - Акцент2 3" xfId="63"/>
    <cellStyle name="40% - Акцент2 4" xfId="80"/>
    <cellStyle name="40% - Акцент3" xfId="28" builtinId="39" customBuiltin="1"/>
    <cellStyle name="40% - Акцент3 2" xfId="53"/>
    <cellStyle name="40% - Акцент3 3" xfId="65"/>
    <cellStyle name="40% - Акцент3 4" xfId="81"/>
    <cellStyle name="40% - Акцент4" xfId="32" builtinId="43" customBuiltin="1"/>
    <cellStyle name="40% - Акцент4 2" xfId="54"/>
    <cellStyle name="40% - Акцент4 3" xfId="67"/>
    <cellStyle name="40% - Акцент4 4" xfId="82"/>
    <cellStyle name="40% - Акцент5" xfId="36" builtinId="47" customBuiltin="1"/>
    <cellStyle name="40% - Акцент5 2" xfId="55"/>
    <cellStyle name="40% - Акцент5 3" xfId="69"/>
    <cellStyle name="40% - Акцент5 4" xfId="83"/>
    <cellStyle name="40% - Акцент6" xfId="40" builtinId="51" customBuiltin="1"/>
    <cellStyle name="40% - Акцент6 2" xfId="56"/>
    <cellStyle name="40% - Акцент6 3" xfId="71"/>
    <cellStyle name="40% - Акцент6 4" xfId="84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2 2" xfId="87"/>
    <cellStyle name="Обычный 3" xfId="42"/>
    <cellStyle name="Обычный 4" xfId="44"/>
    <cellStyle name="Обычный 5" xfId="58"/>
    <cellStyle name="Обычный 6" xfId="72"/>
    <cellStyle name="Обычный 7" xfId="86"/>
    <cellStyle name="Плохой" xfId="8" builtinId="27" customBuiltin="1"/>
    <cellStyle name="Пояснение" xfId="16" builtinId="53" customBuiltin="1"/>
    <cellStyle name="Примечание 2" xfId="43"/>
    <cellStyle name="Примечание 3" xfId="57"/>
    <cellStyle name="Примечание 4" xfId="59"/>
    <cellStyle name="Примечание 5" xfId="8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3"/>
  <sheetViews>
    <sheetView tabSelected="1" topLeftCell="A36" zoomScale="70" zoomScaleNormal="70" zoomScaleSheetLayoutView="91" workbookViewId="0">
      <selection activeCell="L55" sqref="L55"/>
    </sheetView>
  </sheetViews>
  <sheetFormatPr defaultRowHeight="18" x14ac:dyDescent="0.25"/>
  <cols>
    <col min="2" max="2" width="7.42578125" style="6" customWidth="1"/>
    <col min="3" max="3" width="22.5703125" style="8" customWidth="1"/>
    <col min="4" max="4" width="46.7109375" style="5" customWidth="1"/>
    <col min="5" max="5" width="19.5703125" style="8" customWidth="1"/>
    <col min="6" max="6" width="17.5703125" style="8" customWidth="1"/>
    <col min="7" max="7" width="21.5703125" style="8" customWidth="1"/>
    <col min="8" max="8" width="17.7109375" style="10" customWidth="1"/>
    <col min="9" max="9" width="19" style="10" customWidth="1"/>
    <col min="10" max="14" width="9.140625" style="2"/>
  </cols>
  <sheetData>
    <row r="1" spans="2:15" s="1" customFormat="1" ht="18.75" x14ac:dyDescent="0.3">
      <c r="B1" s="4" t="s">
        <v>0</v>
      </c>
      <c r="C1" s="8"/>
      <c r="D1" s="5"/>
      <c r="E1" s="8"/>
      <c r="F1" s="9"/>
      <c r="G1" s="8"/>
      <c r="H1" s="10"/>
      <c r="I1" s="10"/>
      <c r="J1" s="2"/>
      <c r="K1" s="2"/>
      <c r="L1" s="2"/>
      <c r="M1" s="2"/>
      <c r="N1" s="2"/>
    </row>
    <row r="2" spans="2:15" x14ac:dyDescent="0.25">
      <c r="F2" s="11"/>
    </row>
    <row r="3" spans="2:15" ht="117" customHeight="1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2:15" ht="109.5" customHeight="1" x14ac:dyDescent="0.25">
      <c r="B4" s="7" t="s">
        <v>2</v>
      </c>
      <c r="C4" s="7" t="s">
        <v>15</v>
      </c>
      <c r="D4" s="7" t="s">
        <v>34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28"/>
      <c r="K4" s="3"/>
      <c r="L4" s="3"/>
      <c r="M4" s="3"/>
      <c r="N4" s="3"/>
      <c r="O4" s="3"/>
    </row>
    <row r="5" spans="2:15" s="21" customFormat="1" ht="21.75" customHeight="1" x14ac:dyDescent="0.25">
      <c r="B5" s="15">
        <v>1</v>
      </c>
      <c r="C5" s="18" t="s">
        <v>3</v>
      </c>
      <c r="D5" s="18" t="s">
        <v>24</v>
      </c>
      <c r="E5" s="18" t="s">
        <v>21</v>
      </c>
      <c r="F5" s="19">
        <v>160</v>
      </c>
      <c r="G5" s="19">
        <v>92</v>
      </c>
      <c r="H5" s="19">
        <v>92</v>
      </c>
      <c r="I5" s="19">
        <f>G5-H5</f>
        <v>0</v>
      </c>
      <c r="J5" s="20"/>
      <c r="K5" s="20"/>
      <c r="L5" s="20"/>
      <c r="M5" s="20"/>
      <c r="N5" s="20"/>
    </row>
    <row r="6" spans="2:15" s="21" customFormat="1" ht="21.75" customHeight="1" x14ac:dyDescent="0.25">
      <c r="B6" s="16">
        <v>2</v>
      </c>
      <c r="C6" s="19" t="s">
        <v>4</v>
      </c>
      <c r="D6" s="19" t="s">
        <v>24</v>
      </c>
      <c r="E6" s="18" t="s">
        <v>21</v>
      </c>
      <c r="F6" s="19">
        <v>250</v>
      </c>
      <c r="G6" s="19">
        <v>212.5</v>
      </c>
      <c r="H6" s="19">
        <v>212.5</v>
      </c>
      <c r="I6" s="19">
        <f t="shared" ref="I6:I63" si="0">G6-H6</f>
        <v>0</v>
      </c>
      <c r="J6" s="20"/>
      <c r="K6" s="20"/>
      <c r="L6" s="20"/>
      <c r="M6" s="20"/>
      <c r="N6" s="20"/>
    </row>
    <row r="7" spans="2:15" s="21" customFormat="1" ht="21.75" customHeight="1" x14ac:dyDescent="0.25">
      <c r="B7" s="15">
        <v>3</v>
      </c>
      <c r="C7" s="19" t="s">
        <v>5</v>
      </c>
      <c r="D7" s="19" t="s">
        <v>24</v>
      </c>
      <c r="E7" s="18" t="s">
        <v>21</v>
      </c>
      <c r="F7" s="19">
        <v>400</v>
      </c>
      <c r="G7" s="19">
        <v>340</v>
      </c>
      <c r="H7" s="19">
        <v>340</v>
      </c>
      <c r="I7" s="19">
        <f t="shared" si="0"/>
        <v>0</v>
      </c>
      <c r="J7" s="20"/>
      <c r="K7" s="20"/>
      <c r="L7" s="20"/>
      <c r="M7" s="20"/>
      <c r="N7" s="20"/>
    </row>
    <row r="8" spans="2:15" s="21" customFormat="1" ht="21.75" customHeight="1" x14ac:dyDescent="0.25">
      <c r="B8" s="15">
        <v>4</v>
      </c>
      <c r="C8" s="19" t="s">
        <v>6</v>
      </c>
      <c r="D8" s="19" t="s">
        <v>24</v>
      </c>
      <c r="E8" s="18" t="s">
        <v>21</v>
      </c>
      <c r="F8" s="19">
        <v>250</v>
      </c>
      <c r="G8" s="19">
        <v>210</v>
      </c>
      <c r="H8" s="19">
        <v>210</v>
      </c>
      <c r="I8" s="19">
        <f t="shared" si="0"/>
        <v>0</v>
      </c>
      <c r="J8" s="20"/>
      <c r="K8" s="20"/>
      <c r="L8" s="20"/>
      <c r="M8" s="20"/>
      <c r="N8" s="20"/>
    </row>
    <row r="9" spans="2:15" s="21" customFormat="1" ht="21.75" customHeight="1" x14ac:dyDescent="0.25">
      <c r="B9" s="15">
        <v>5</v>
      </c>
      <c r="C9" s="19" t="s">
        <v>35</v>
      </c>
      <c r="D9" s="19" t="s">
        <v>36</v>
      </c>
      <c r="E9" s="18" t="s">
        <v>21</v>
      </c>
      <c r="F9" s="19">
        <v>1260</v>
      </c>
      <c r="G9" s="19">
        <v>440</v>
      </c>
      <c r="H9" s="19">
        <v>650</v>
      </c>
      <c r="I9" s="19">
        <v>0</v>
      </c>
      <c r="J9" s="20"/>
      <c r="K9" s="20"/>
      <c r="L9" s="20"/>
      <c r="M9" s="20"/>
      <c r="N9" s="20"/>
    </row>
    <row r="10" spans="2:15" s="21" customFormat="1" ht="21.75" customHeight="1" x14ac:dyDescent="0.25">
      <c r="B10" s="15">
        <v>6</v>
      </c>
      <c r="C10" s="19" t="s">
        <v>7</v>
      </c>
      <c r="D10" s="19" t="s">
        <v>26</v>
      </c>
      <c r="E10" s="18" t="s">
        <v>21</v>
      </c>
      <c r="F10" s="19">
        <v>630</v>
      </c>
      <c r="G10" s="19">
        <v>205</v>
      </c>
      <c r="H10" s="19">
        <v>572.5</v>
      </c>
      <c r="I10" s="19">
        <v>0</v>
      </c>
      <c r="J10" s="20"/>
      <c r="K10" s="20"/>
      <c r="L10" s="20"/>
      <c r="M10" s="20"/>
      <c r="N10" s="20"/>
    </row>
    <row r="11" spans="2:15" s="21" customFormat="1" ht="21.6" customHeight="1" x14ac:dyDescent="0.25">
      <c r="B11" s="15">
        <v>7</v>
      </c>
      <c r="C11" s="19" t="s">
        <v>8</v>
      </c>
      <c r="D11" s="19" t="s">
        <v>29</v>
      </c>
      <c r="E11" s="18" t="s">
        <v>21</v>
      </c>
      <c r="F11" s="19">
        <v>880</v>
      </c>
      <c r="G11" s="19">
        <v>500</v>
      </c>
      <c r="H11" s="19">
        <v>500</v>
      </c>
      <c r="I11" s="19">
        <f t="shared" si="0"/>
        <v>0</v>
      </c>
      <c r="J11" s="20"/>
      <c r="K11" s="20"/>
      <c r="L11" s="20"/>
      <c r="M11" s="20"/>
      <c r="N11" s="20"/>
    </row>
    <row r="12" spans="2:15" s="21" customFormat="1" ht="30.6" customHeight="1" x14ac:dyDescent="0.25">
      <c r="B12" s="15">
        <v>8</v>
      </c>
      <c r="C12" s="19" t="s">
        <v>9</v>
      </c>
      <c r="D12" s="19" t="s">
        <v>25</v>
      </c>
      <c r="E12" s="18" t="s">
        <v>21</v>
      </c>
      <c r="F12" s="19">
        <v>500</v>
      </c>
      <c r="G12" s="19">
        <v>156</v>
      </c>
      <c r="H12" s="19">
        <v>156</v>
      </c>
      <c r="I12" s="19">
        <f t="shared" si="0"/>
        <v>0</v>
      </c>
      <c r="J12" s="20"/>
      <c r="K12" s="20"/>
      <c r="L12" s="20"/>
      <c r="M12" s="20"/>
      <c r="N12" s="20"/>
    </row>
    <row r="13" spans="2:15" s="21" customFormat="1" ht="34.15" customHeight="1" x14ac:dyDescent="0.25">
      <c r="B13" s="16">
        <v>9</v>
      </c>
      <c r="C13" s="19" t="s">
        <v>10</v>
      </c>
      <c r="D13" s="19" t="s">
        <v>33</v>
      </c>
      <c r="E13" s="18" t="s">
        <v>21</v>
      </c>
      <c r="F13" s="19">
        <v>1260</v>
      </c>
      <c r="G13" s="19">
        <v>600</v>
      </c>
      <c r="H13" s="19">
        <v>600</v>
      </c>
      <c r="I13" s="19">
        <f t="shared" si="0"/>
        <v>0</v>
      </c>
      <c r="J13" s="20"/>
      <c r="K13" s="20"/>
      <c r="L13" s="20"/>
      <c r="M13" s="20"/>
      <c r="N13" s="20"/>
    </row>
    <row r="14" spans="2:15" s="21" customFormat="1" ht="21.75" customHeight="1" x14ac:dyDescent="0.25">
      <c r="B14" s="15">
        <v>10</v>
      </c>
      <c r="C14" s="19" t="s">
        <v>11</v>
      </c>
      <c r="D14" s="19" t="s">
        <v>28</v>
      </c>
      <c r="E14" s="18" t="s">
        <v>21</v>
      </c>
      <c r="F14" s="19">
        <v>1000</v>
      </c>
      <c r="G14" s="19">
        <v>500</v>
      </c>
      <c r="H14" s="19">
        <v>150</v>
      </c>
      <c r="I14" s="19">
        <f t="shared" si="0"/>
        <v>350</v>
      </c>
      <c r="J14" s="20"/>
      <c r="K14" s="20"/>
      <c r="L14" s="20"/>
      <c r="M14" s="20"/>
      <c r="N14" s="20"/>
    </row>
    <row r="15" spans="2:15" s="21" customFormat="1" ht="21.75" customHeight="1" x14ac:dyDescent="0.25">
      <c r="B15" s="15">
        <v>11</v>
      </c>
      <c r="C15" s="19" t="s">
        <v>12</v>
      </c>
      <c r="D15" s="19" t="s">
        <v>30</v>
      </c>
      <c r="E15" s="18" t="s">
        <v>21</v>
      </c>
      <c r="F15" s="19">
        <v>800</v>
      </c>
      <c r="G15" s="19">
        <v>279.39999999999998</v>
      </c>
      <c r="H15" s="19">
        <f>279.4+50</f>
        <v>329.4</v>
      </c>
      <c r="I15" s="19">
        <v>0</v>
      </c>
      <c r="J15" s="20"/>
      <c r="K15" s="20"/>
      <c r="L15" s="20"/>
      <c r="M15" s="20"/>
      <c r="N15" s="20"/>
    </row>
    <row r="16" spans="2:15" s="21" customFormat="1" ht="21.75" customHeight="1" x14ac:dyDescent="0.25">
      <c r="B16" s="16">
        <v>12</v>
      </c>
      <c r="C16" s="19" t="s">
        <v>13</v>
      </c>
      <c r="D16" s="19" t="s">
        <v>31</v>
      </c>
      <c r="E16" s="18" t="s">
        <v>21</v>
      </c>
      <c r="F16" s="19">
        <v>1260</v>
      </c>
      <c r="G16" s="19">
        <v>589.5</v>
      </c>
      <c r="H16" s="19">
        <f>196.3+392.6</f>
        <v>588.90000000000009</v>
      </c>
      <c r="I16" s="19">
        <f t="shared" si="0"/>
        <v>0.59999999999990905</v>
      </c>
      <c r="J16" s="20"/>
      <c r="K16" s="20"/>
      <c r="L16" s="20"/>
      <c r="M16" s="20"/>
      <c r="N16" s="20"/>
    </row>
    <row r="17" spans="2:14" s="21" customFormat="1" ht="21.75" customHeight="1" x14ac:dyDescent="0.25">
      <c r="B17" s="15">
        <v>13</v>
      </c>
      <c r="C17" s="19" t="s">
        <v>14</v>
      </c>
      <c r="D17" s="19" t="s">
        <v>27</v>
      </c>
      <c r="E17" s="18" t="s">
        <v>21</v>
      </c>
      <c r="F17" s="19">
        <v>2000</v>
      </c>
      <c r="G17" s="19">
        <v>370</v>
      </c>
      <c r="H17" s="19">
        <v>1175.5</v>
      </c>
      <c r="I17" s="19">
        <v>0</v>
      </c>
      <c r="J17" s="20"/>
      <c r="K17" s="20"/>
      <c r="L17" s="20"/>
      <c r="M17" s="20"/>
      <c r="N17" s="20"/>
    </row>
    <row r="18" spans="2:14" s="21" customFormat="1" ht="21.75" customHeight="1" x14ac:dyDescent="0.25">
      <c r="B18" s="16">
        <v>14</v>
      </c>
      <c r="C18" s="19" t="s">
        <v>23</v>
      </c>
      <c r="D18" s="22" t="s">
        <v>32</v>
      </c>
      <c r="E18" s="18" t="s">
        <v>21</v>
      </c>
      <c r="F18" s="19">
        <v>800</v>
      </c>
      <c r="G18" s="19">
        <v>245</v>
      </c>
      <c r="H18" s="19">
        <v>245</v>
      </c>
      <c r="I18" s="19">
        <f t="shared" si="0"/>
        <v>0</v>
      </c>
      <c r="J18" s="20"/>
      <c r="K18" s="20"/>
      <c r="L18" s="20"/>
      <c r="M18" s="20"/>
      <c r="N18" s="20"/>
    </row>
    <row r="19" spans="2:14" s="21" customFormat="1" ht="21.75" customHeight="1" x14ac:dyDescent="0.25">
      <c r="B19" s="15">
        <v>15</v>
      </c>
      <c r="C19" s="23" t="s">
        <v>37</v>
      </c>
      <c r="D19" s="23" t="s">
        <v>38</v>
      </c>
      <c r="E19" s="23" t="s">
        <v>21</v>
      </c>
      <c r="F19" s="23">
        <v>2500</v>
      </c>
      <c r="G19" s="23">
        <v>687</v>
      </c>
      <c r="H19" s="23">
        <v>687</v>
      </c>
      <c r="I19" s="19">
        <f t="shared" si="0"/>
        <v>0</v>
      </c>
      <c r="J19" s="20"/>
      <c r="K19" s="20"/>
      <c r="L19" s="20"/>
      <c r="M19" s="20"/>
      <c r="N19" s="20"/>
    </row>
    <row r="20" spans="2:14" s="21" customFormat="1" ht="21.75" customHeight="1" x14ac:dyDescent="0.25">
      <c r="B20" s="15">
        <v>16</v>
      </c>
      <c r="C20" s="23" t="s">
        <v>39</v>
      </c>
      <c r="D20" s="23" t="s">
        <v>40</v>
      </c>
      <c r="E20" s="23" t="s">
        <v>21</v>
      </c>
      <c r="F20" s="23">
        <v>1260</v>
      </c>
      <c r="G20" s="23">
        <v>400</v>
      </c>
      <c r="H20" s="23">
        <v>400</v>
      </c>
      <c r="I20" s="19">
        <f t="shared" si="0"/>
        <v>0</v>
      </c>
      <c r="J20" s="20"/>
      <c r="K20" s="20"/>
      <c r="L20" s="20"/>
      <c r="M20" s="20"/>
      <c r="N20" s="20"/>
    </row>
    <row r="21" spans="2:14" s="21" customFormat="1" ht="21.75" customHeight="1" x14ac:dyDescent="0.25">
      <c r="B21" s="16">
        <v>17</v>
      </c>
      <c r="C21" s="23" t="s">
        <v>41</v>
      </c>
      <c r="D21" s="23" t="s">
        <v>42</v>
      </c>
      <c r="E21" s="23" t="s">
        <v>21</v>
      </c>
      <c r="F21" s="23">
        <v>2000</v>
      </c>
      <c r="G21" s="23">
        <v>750</v>
      </c>
      <c r="H21" s="23">
        <f>654+750+96</f>
        <v>1500</v>
      </c>
      <c r="I21" s="19">
        <v>0</v>
      </c>
      <c r="J21" s="20"/>
      <c r="K21" s="20"/>
      <c r="L21" s="20"/>
      <c r="M21" s="20"/>
      <c r="N21" s="20"/>
    </row>
    <row r="22" spans="2:14" s="21" customFormat="1" ht="21.75" customHeight="1" x14ac:dyDescent="0.25">
      <c r="B22" s="15">
        <v>18</v>
      </c>
      <c r="C22" s="23" t="s">
        <v>43</v>
      </c>
      <c r="D22" s="23" t="s">
        <v>44</v>
      </c>
      <c r="E22" s="23" t="s">
        <v>21</v>
      </c>
      <c r="F22" s="23">
        <v>3000</v>
      </c>
      <c r="G22" s="23">
        <v>2555</v>
      </c>
      <c r="H22" s="23">
        <v>2555</v>
      </c>
      <c r="I22" s="19">
        <f t="shared" si="0"/>
        <v>0</v>
      </c>
      <c r="J22" s="20"/>
      <c r="K22" s="20"/>
      <c r="L22" s="20"/>
      <c r="M22" s="20"/>
      <c r="N22" s="20"/>
    </row>
    <row r="23" spans="2:14" s="21" customFormat="1" ht="21.75" customHeight="1" x14ac:dyDescent="0.25">
      <c r="B23" s="15">
        <v>19</v>
      </c>
      <c r="C23" s="23" t="s">
        <v>45</v>
      </c>
      <c r="D23" s="23" t="s">
        <v>46</v>
      </c>
      <c r="E23" s="23" t="s">
        <v>22</v>
      </c>
      <c r="F23" s="23">
        <v>1030</v>
      </c>
      <c r="G23" s="23">
        <v>800</v>
      </c>
      <c r="H23" s="23">
        <v>500</v>
      </c>
      <c r="I23" s="19">
        <f t="shared" si="0"/>
        <v>300</v>
      </c>
      <c r="J23" s="20"/>
      <c r="K23" s="20"/>
      <c r="L23" s="20"/>
      <c r="M23" s="20"/>
      <c r="N23" s="20"/>
    </row>
    <row r="24" spans="2:14" s="21" customFormat="1" ht="21.75" customHeight="1" x14ac:dyDescent="0.25">
      <c r="B24" s="16">
        <v>20</v>
      </c>
      <c r="C24" s="23" t="s">
        <v>47</v>
      </c>
      <c r="D24" s="23" t="s">
        <v>46</v>
      </c>
      <c r="E24" s="23" t="s">
        <v>22</v>
      </c>
      <c r="F24" s="23">
        <v>1260</v>
      </c>
      <c r="G24" s="23">
        <v>800</v>
      </c>
      <c r="H24" s="23">
        <v>150</v>
      </c>
      <c r="I24" s="19">
        <f t="shared" si="0"/>
        <v>650</v>
      </c>
      <c r="J24" s="20"/>
      <c r="K24" s="20"/>
      <c r="L24" s="20"/>
      <c r="M24" s="20"/>
      <c r="N24" s="20"/>
    </row>
    <row r="25" spans="2:14" s="21" customFormat="1" ht="21.75" customHeight="1" x14ac:dyDescent="0.25">
      <c r="B25" s="15">
        <v>21</v>
      </c>
      <c r="C25" s="23" t="s">
        <v>48</v>
      </c>
      <c r="D25" s="23" t="s">
        <v>49</v>
      </c>
      <c r="E25" s="23" t="s">
        <v>21</v>
      </c>
      <c r="F25" s="23">
        <v>800</v>
      </c>
      <c r="G25" s="23">
        <v>650</v>
      </c>
      <c r="H25" s="23">
        <v>500</v>
      </c>
      <c r="I25" s="19">
        <f t="shared" si="0"/>
        <v>150</v>
      </c>
      <c r="J25" s="20"/>
      <c r="K25" s="20"/>
      <c r="L25" s="20"/>
      <c r="M25" s="20"/>
      <c r="N25" s="20"/>
    </row>
    <row r="26" spans="2:14" s="21" customFormat="1" ht="21.75" customHeight="1" x14ac:dyDescent="0.25">
      <c r="B26" s="15">
        <v>22</v>
      </c>
      <c r="C26" s="23" t="s">
        <v>50</v>
      </c>
      <c r="D26" s="23" t="s">
        <v>51</v>
      </c>
      <c r="E26" s="23" t="s">
        <v>22</v>
      </c>
      <c r="F26" s="23">
        <v>400</v>
      </c>
      <c r="G26" s="24">
        <v>550</v>
      </c>
      <c r="H26" s="24">
        <v>350</v>
      </c>
      <c r="I26" s="19">
        <f t="shared" si="0"/>
        <v>200</v>
      </c>
      <c r="J26" s="20"/>
      <c r="K26" s="20"/>
      <c r="L26" s="20"/>
      <c r="M26" s="20"/>
      <c r="N26" s="20"/>
    </row>
    <row r="27" spans="2:14" s="21" customFormat="1" ht="21.75" customHeight="1" x14ac:dyDescent="0.25">
      <c r="B27" s="16">
        <v>23</v>
      </c>
      <c r="C27" s="23" t="s">
        <v>52</v>
      </c>
      <c r="D27" s="23" t="s">
        <v>53</v>
      </c>
      <c r="E27" s="23" t="s">
        <v>21</v>
      </c>
      <c r="F27" s="23">
        <v>2000</v>
      </c>
      <c r="G27" s="23">
        <v>745</v>
      </c>
      <c r="H27" s="23">
        <f>4.8+2.4+2.4+2.8+5+10+4+4+5+0.066+5+5+65+2.4+6+2.4+6+4+12+4.9+5+74.3+12+5+10+5+5+5+15+5+4.6+20+80+4.5+10+5+4.5+4.5+25+3+12+3.76+4+3+4.8+4.8+4.8+10+5+10+18+5+5+5+5+5+5+5+5+5+5</f>
        <v>585.72600000000011</v>
      </c>
      <c r="I27" s="19">
        <f t="shared" si="0"/>
        <v>159.27399999999989</v>
      </c>
      <c r="J27" s="20"/>
      <c r="K27" s="20"/>
      <c r="L27" s="20"/>
      <c r="M27" s="20"/>
      <c r="N27" s="20"/>
    </row>
    <row r="28" spans="2:14" s="21" customFormat="1" ht="21.75" customHeight="1" x14ac:dyDescent="0.25">
      <c r="B28" s="15">
        <v>24</v>
      </c>
      <c r="C28" s="23" t="s">
        <v>54</v>
      </c>
      <c r="D28" s="23" t="s">
        <v>55</v>
      </c>
      <c r="E28" s="23" t="s">
        <v>21</v>
      </c>
      <c r="F28" s="23">
        <v>1260</v>
      </c>
      <c r="G28" s="23">
        <v>360</v>
      </c>
      <c r="H28" s="23">
        <f>360+180+118+254</f>
        <v>912</v>
      </c>
      <c r="I28" s="19">
        <v>0</v>
      </c>
      <c r="J28" s="20"/>
      <c r="K28" s="20"/>
      <c r="L28" s="20"/>
      <c r="M28" s="20"/>
      <c r="N28" s="20"/>
    </row>
    <row r="29" spans="2:14" s="21" customFormat="1" ht="21.75" customHeight="1" x14ac:dyDescent="0.25">
      <c r="B29" s="15">
        <v>25</v>
      </c>
      <c r="C29" s="23" t="s">
        <v>56</v>
      </c>
      <c r="D29" s="23" t="s">
        <v>57</v>
      </c>
      <c r="E29" s="23" t="s">
        <v>21</v>
      </c>
      <c r="F29" s="23">
        <v>800</v>
      </c>
      <c r="G29" s="25">
        <v>349</v>
      </c>
      <c r="H29" s="24">
        <v>349</v>
      </c>
      <c r="I29" s="19">
        <f t="shared" si="0"/>
        <v>0</v>
      </c>
      <c r="J29" s="20"/>
      <c r="K29" s="20"/>
      <c r="L29" s="20"/>
      <c r="M29" s="20"/>
      <c r="N29" s="20"/>
    </row>
    <row r="30" spans="2:14" s="21" customFormat="1" ht="21.75" customHeight="1" x14ac:dyDescent="0.25">
      <c r="B30" s="16">
        <v>26</v>
      </c>
      <c r="C30" s="23" t="s">
        <v>58</v>
      </c>
      <c r="D30" s="23" t="s">
        <v>59</v>
      </c>
      <c r="E30" s="23" t="s">
        <v>21</v>
      </c>
      <c r="F30" s="23">
        <v>630</v>
      </c>
      <c r="G30" s="24">
        <v>400</v>
      </c>
      <c r="H30" s="24">
        <v>400</v>
      </c>
      <c r="I30" s="19">
        <f t="shared" si="0"/>
        <v>0</v>
      </c>
      <c r="J30" s="20"/>
      <c r="K30" s="20"/>
      <c r="L30" s="20"/>
      <c r="M30" s="20"/>
      <c r="N30" s="20"/>
    </row>
    <row r="31" spans="2:14" s="21" customFormat="1" ht="21.75" customHeight="1" x14ac:dyDescent="0.25">
      <c r="B31" s="15">
        <v>27</v>
      </c>
      <c r="C31" s="23" t="s">
        <v>60</v>
      </c>
      <c r="D31" s="23" t="s">
        <v>61</v>
      </c>
      <c r="E31" s="23" t="s">
        <v>21</v>
      </c>
      <c r="F31" s="23">
        <v>1260</v>
      </c>
      <c r="G31" s="24">
        <v>480</v>
      </c>
      <c r="H31" s="24">
        <v>480</v>
      </c>
      <c r="I31" s="19">
        <f t="shared" si="0"/>
        <v>0</v>
      </c>
      <c r="J31" s="20"/>
      <c r="K31" s="20"/>
      <c r="L31" s="20"/>
      <c r="M31" s="20"/>
      <c r="N31" s="20"/>
    </row>
    <row r="32" spans="2:14" s="21" customFormat="1" ht="21.75" customHeight="1" x14ac:dyDescent="0.25">
      <c r="B32" s="15">
        <v>28</v>
      </c>
      <c r="C32" s="23" t="s">
        <v>62</v>
      </c>
      <c r="D32" s="23" t="s">
        <v>63</v>
      </c>
      <c r="E32" s="23" t="s">
        <v>21</v>
      </c>
      <c r="F32" s="23">
        <v>1260</v>
      </c>
      <c r="G32" s="25">
        <v>770</v>
      </c>
      <c r="H32" s="24">
        <v>770</v>
      </c>
      <c r="I32" s="19">
        <f t="shared" si="0"/>
        <v>0</v>
      </c>
      <c r="J32" s="20"/>
      <c r="K32" s="20"/>
      <c r="L32" s="20"/>
      <c r="M32" s="20"/>
      <c r="N32" s="20"/>
    </row>
    <row r="33" spans="2:14" s="21" customFormat="1" ht="21.75" customHeight="1" x14ac:dyDescent="0.25">
      <c r="B33" s="16">
        <v>29</v>
      </c>
      <c r="C33" s="23" t="s">
        <v>64</v>
      </c>
      <c r="D33" s="23" t="s">
        <v>65</v>
      </c>
      <c r="E33" s="23" t="s">
        <v>21</v>
      </c>
      <c r="F33" s="23">
        <v>1190</v>
      </c>
      <c r="G33" s="23">
        <v>1000</v>
      </c>
      <c r="H33" s="24">
        <v>1250</v>
      </c>
      <c r="I33" s="19">
        <v>0</v>
      </c>
      <c r="J33" s="20"/>
      <c r="K33" s="20"/>
      <c r="L33" s="20"/>
      <c r="M33" s="20"/>
      <c r="N33" s="20"/>
    </row>
    <row r="34" spans="2:14" s="21" customFormat="1" ht="21.75" customHeight="1" x14ac:dyDescent="0.25">
      <c r="B34" s="15">
        <v>30</v>
      </c>
      <c r="C34" s="23" t="s">
        <v>66</v>
      </c>
      <c r="D34" s="23" t="s">
        <v>67</v>
      </c>
      <c r="E34" s="23" t="s">
        <v>21</v>
      </c>
      <c r="F34" s="23">
        <v>1260</v>
      </c>
      <c r="G34" s="23">
        <v>542</v>
      </c>
      <c r="H34" s="24">
        <v>542</v>
      </c>
      <c r="I34" s="19">
        <f t="shared" si="0"/>
        <v>0</v>
      </c>
      <c r="J34" s="20"/>
      <c r="K34" s="20"/>
      <c r="L34" s="20"/>
      <c r="M34" s="20"/>
      <c r="N34" s="20"/>
    </row>
    <row r="35" spans="2:14" s="21" customFormat="1" ht="21.75" customHeight="1" x14ac:dyDescent="0.25">
      <c r="B35" s="15">
        <v>31</v>
      </c>
      <c r="C35" s="23" t="s">
        <v>68</v>
      </c>
      <c r="D35" s="23" t="s">
        <v>69</v>
      </c>
      <c r="E35" s="23" t="s">
        <v>21</v>
      </c>
      <c r="F35" s="23">
        <v>400</v>
      </c>
      <c r="G35" s="23">
        <v>400</v>
      </c>
      <c r="H35" s="24">
        <v>400</v>
      </c>
      <c r="I35" s="19">
        <f t="shared" si="0"/>
        <v>0</v>
      </c>
      <c r="J35" s="20"/>
      <c r="K35" s="20"/>
      <c r="L35" s="20"/>
      <c r="M35" s="20"/>
      <c r="N35" s="20"/>
    </row>
    <row r="36" spans="2:14" s="21" customFormat="1" ht="21.75" customHeight="1" x14ac:dyDescent="0.25">
      <c r="B36" s="16">
        <v>32</v>
      </c>
      <c r="C36" s="23" t="s">
        <v>70</v>
      </c>
      <c r="D36" s="23" t="s">
        <v>71</v>
      </c>
      <c r="E36" s="23" t="s">
        <v>21</v>
      </c>
      <c r="F36" s="23">
        <v>800</v>
      </c>
      <c r="G36" s="23">
        <v>352.6</v>
      </c>
      <c r="H36" s="23">
        <v>352.6</v>
      </c>
      <c r="I36" s="19">
        <f t="shared" si="0"/>
        <v>0</v>
      </c>
      <c r="J36" s="20"/>
      <c r="K36" s="20"/>
      <c r="L36" s="20"/>
      <c r="M36" s="20"/>
      <c r="N36" s="20"/>
    </row>
    <row r="37" spans="2:14" s="21" customFormat="1" ht="21.75" customHeight="1" x14ac:dyDescent="0.25">
      <c r="B37" s="15">
        <v>33</v>
      </c>
      <c r="C37" s="23" t="s">
        <v>72</v>
      </c>
      <c r="D37" s="23" t="s">
        <v>73</v>
      </c>
      <c r="E37" s="23" t="s">
        <v>21</v>
      </c>
      <c r="F37" s="23">
        <v>2000</v>
      </c>
      <c r="G37" s="23">
        <v>800.95</v>
      </c>
      <c r="H37" s="23">
        <f>150+0.24+10.4+8.5+10.4+10+8.5+5.8+0.0242</f>
        <v>203.86420000000004</v>
      </c>
      <c r="I37" s="19">
        <f t="shared" si="0"/>
        <v>597.08580000000006</v>
      </c>
      <c r="J37" s="20"/>
      <c r="K37" s="20"/>
      <c r="L37" s="20"/>
      <c r="M37" s="20"/>
      <c r="N37" s="20"/>
    </row>
    <row r="38" spans="2:14" s="21" customFormat="1" ht="21.75" customHeight="1" x14ac:dyDescent="0.25">
      <c r="B38" s="15">
        <v>34</v>
      </c>
      <c r="C38" s="23" t="s">
        <v>74</v>
      </c>
      <c r="D38" s="23" t="s">
        <v>75</v>
      </c>
      <c r="E38" s="23" t="s">
        <v>21</v>
      </c>
      <c r="F38" s="23">
        <v>1260</v>
      </c>
      <c r="G38" s="23">
        <v>1260</v>
      </c>
      <c r="H38" s="23">
        <f>1260+75</f>
        <v>1335</v>
      </c>
      <c r="I38" s="19">
        <v>0</v>
      </c>
      <c r="J38" s="20"/>
      <c r="K38" s="20"/>
      <c r="L38" s="20"/>
      <c r="M38" s="20"/>
      <c r="N38" s="20"/>
    </row>
    <row r="39" spans="2:14" s="21" customFormat="1" ht="21.75" customHeight="1" x14ac:dyDescent="0.25">
      <c r="B39" s="16">
        <v>35</v>
      </c>
      <c r="C39" s="23" t="s">
        <v>76</v>
      </c>
      <c r="D39" s="23" t="s">
        <v>77</v>
      </c>
      <c r="E39" s="23" t="s">
        <v>21</v>
      </c>
      <c r="F39" s="23">
        <v>2500</v>
      </c>
      <c r="G39" s="23">
        <v>750</v>
      </c>
      <c r="H39" s="23">
        <v>750</v>
      </c>
      <c r="I39" s="19">
        <f t="shared" si="0"/>
        <v>0</v>
      </c>
      <c r="J39" s="20"/>
      <c r="K39" s="20"/>
      <c r="L39" s="20"/>
      <c r="M39" s="20"/>
      <c r="N39" s="20"/>
    </row>
    <row r="40" spans="2:14" s="21" customFormat="1" ht="21.75" customHeight="1" x14ac:dyDescent="0.25">
      <c r="B40" s="15">
        <v>36</v>
      </c>
      <c r="C40" s="23" t="s">
        <v>78</v>
      </c>
      <c r="D40" s="23" t="s">
        <v>79</v>
      </c>
      <c r="E40" s="23" t="s">
        <v>21</v>
      </c>
      <c r="F40" s="23">
        <v>2000</v>
      </c>
      <c r="G40" s="23">
        <v>1260</v>
      </c>
      <c r="H40" s="23">
        <v>1260</v>
      </c>
      <c r="I40" s="19">
        <f t="shared" si="0"/>
        <v>0</v>
      </c>
      <c r="J40" s="20"/>
      <c r="K40" s="20"/>
      <c r="L40" s="20"/>
      <c r="M40" s="20"/>
      <c r="N40" s="20"/>
    </row>
    <row r="41" spans="2:14" s="21" customFormat="1" ht="21.75" customHeight="1" x14ac:dyDescent="0.25">
      <c r="B41" s="15">
        <v>37</v>
      </c>
      <c r="C41" s="23" t="s">
        <v>80</v>
      </c>
      <c r="D41" s="23" t="s">
        <v>81</v>
      </c>
      <c r="E41" s="23" t="s">
        <v>21</v>
      </c>
      <c r="F41" s="23">
        <v>1260</v>
      </c>
      <c r="G41" s="23">
        <v>400</v>
      </c>
      <c r="H41" s="23">
        <v>400</v>
      </c>
      <c r="I41" s="19">
        <f t="shared" si="0"/>
        <v>0</v>
      </c>
      <c r="J41" s="20"/>
      <c r="K41" s="20"/>
      <c r="L41" s="20"/>
      <c r="M41" s="20"/>
      <c r="N41" s="20"/>
    </row>
    <row r="42" spans="2:14" s="21" customFormat="1" ht="21.75" customHeight="1" x14ac:dyDescent="0.25">
      <c r="B42" s="16">
        <v>38</v>
      </c>
      <c r="C42" s="23" t="s">
        <v>82</v>
      </c>
      <c r="D42" s="23" t="s">
        <v>83</v>
      </c>
      <c r="E42" s="23" t="s">
        <v>21</v>
      </c>
      <c r="F42" s="23">
        <v>800</v>
      </c>
      <c r="G42" s="23">
        <v>320</v>
      </c>
      <c r="H42" s="23">
        <v>400</v>
      </c>
      <c r="I42" s="19">
        <v>0</v>
      </c>
      <c r="J42" s="20"/>
      <c r="K42" s="20"/>
      <c r="L42" s="20"/>
      <c r="M42" s="20"/>
      <c r="N42" s="20"/>
    </row>
    <row r="43" spans="2:14" s="21" customFormat="1" ht="21.75" customHeight="1" x14ac:dyDescent="0.25">
      <c r="B43" s="15">
        <v>39</v>
      </c>
      <c r="C43" s="23" t="s">
        <v>84</v>
      </c>
      <c r="D43" s="23" t="s">
        <v>85</v>
      </c>
      <c r="E43" s="23" t="s">
        <v>21</v>
      </c>
      <c r="F43" s="23">
        <v>400</v>
      </c>
      <c r="G43" s="23">
        <v>324.06</v>
      </c>
      <c r="H43" s="23">
        <v>324</v>
      </c>
      <c r="I43" s="19">
        <f t="shared" si="0"/>
        <v>6.0000000000002274E-2</v>
      </c>
      <c r="J43" s="20"/>
      <c r="K43" s="20"/>
      <c r="L43" s="20"/>
      <c r="M43" s="20"/>
      <c r="N43" s="20"/>
    </row>
    <row r="44" spans="2:14" s="21" customFormat="1" x14ac:dyDescent="0.25">
      <c r="B44" s="17">
        <v>40</v>
      </c>
      <c r="C44" s="26" t="s">
        <v>86</v>
      </c>
      <c r="D44" s="27" t="s">
        <v>87</v>
      </c>
      <c r="E44" s="26" t="s">
        <v>21</v>
      </c>
      <c r="F44" s="26">
        <v>1260</v>
      </c>
      <c r="G44" s="26">
        <v>560</v>
      </c>
      <c r="H44" s="26">
        <v>575</v>
      </c>
      <c r="I44" s="26">
        <v>0</v>
      </c>
      <c r="J44" s="20"/>
      <c r="K44" s="20"/>
      <c r="L44" s="20"/>
      <c r="M44" s="20"/>
      <c r="N44" s="20"/>
    </row>
    <row r="45" spans="2:14" s="21" customFormat="1" x14ac:dyDescent="0.25">
      <c r="B45" s="17">
        <v>41</v>
      </c>
      <c r="C45" s="26" t="s">
        <v>88</v>
      </c>
      <c r="D45" s="27" t="s">
        <v>89</v>
      </c>
      <c r="E45" s="26" t="s">
        <v>21</v>
      </c>
      <c r="F45" s="26">
        <v>63</v>
      </c>
      <c r="G45" s="26">
        <v>30</v>
      </c>
      <c r="H45" s="26">
        <v>30</v>
      </c>
      <c r="I45" s="26">
        <f t="shared" si="0"/>
        <v>0</v>
      </c>
      <c r="J45" s="20"/>
      <c r="K45" s="20"/>
      <c r="L45" s="20"/>
      <c r="M45" s="20"/>
      <c r="N45" s="20"/>
    </row>
    <row r="46" spans="2:14" s="21" customFormat="1" x14ac:dyDescent="0.25">
      <c r="B46" s="17">
        <v>42</v>
      </c>
      <c r="C46" s="26" t="s">
        <v>90</v>
      </c>
      <c r="D46" s="27" t="s">
        <v>91</v>
      </c>
      <c r="E46" s="26" t="s">
        <v>21</v>
      </c>
      <c r="F46" s="26">
        <v>2000</v>
      </c>
      <c r="G46" s="26">
        <v>2400</v>
      </c>
      <c r="H46" s="26">
        <f>642+250+475</f>
        <v>1367</v>
      </c>
      <c r="I46" s="26">
        <f t="shared" si="0"/>
        <v>1033</v>
      </c>
      <c r="J46" s="20"/>
      <c r="K46" s="20"/>
      <c r="L46" s="20"/>
      <c r="M46" s="20"/>
      <c r="N46" s="20"/>
    </row>
    <row r="47" spans="2:14" s="21" customFormat="1" x14ac:dyDescent="0.25">
      <c r="B47" s="17">
        <v>43</v>
      </c>
      <c r="C47" s="26" t="s">
        <v>92</v>
      </c>
      <c r="D47" s="27" t="s">
        <v>93</v>
      </c>
      <c r="E47" s="26" t="s">
        <v>21</v>
      </c>
      <c r="F47" s="26">
        <v>2000</v>
      </c>
      <c r="G47" s="26">
        <v>600</v>
      </c>
      <c r="H47" s="26">
        <v>600</v>
      </c>
      <c r="I47" s="26">
        <f t="shared" si="0"/>
        <v>0</v>
      </c>
      <c r="J47" s="20"/>
      <c r="K47" s="20"/>
      <c r="L47" s="20"/>
      <c r="M47" s="20"/>
      <c r="N47" s="20"/>
    </row>
    <row r="48" spans="2:14" s="21" customFormat="1" x14ac:dyDescent="0.25">
      <c r="B48" s="17">
        <v>44</v>
      </c>
      <c r="C48" s="26" t="s">
        <v>94</v>
      </c>
      <c r="D48" s="27" t="s">
        <v>95</v>
      </c>
      <c r="E48" s="26" t="s">
        <v>21</v>
      </c>
      <c r="F48" s="26">
        <v>1600</v>
      </c>
      <c r="G48" s="26">
        <v>665</v>
      </c>
      <c r="H48" s="26">
        <v>665</v>
      </c>
      <c r="I48" s="26">
        <f t="shared" si="0"/>
        <v>0</v>
      </c>
      <c r="J48" s="20"/>
      <c r="K48" s="20"/>
      <c r="L48" s="20"/>
      <c r="M48" s="20"/>
      <c r="N48" s="20"/>
    </row>
    <row r="49" spans="2:14" s="21" customFormat="1" x14ac:dyDescent="0.25">
      <c r="B49" s="17">
        <v>45</v>
      </c>
      <c r="C49" s="26" t="s">
        <v>96</v>
      </c>
      <c r="D49" s="27" t="s">
        <v>97</v>
      </c>
      <c r="E49" s="26" t="s">
        <v>21</v>
      </c>
      <c r="F49" s="26">
        <v>2000</v>
      </c>
      <c r="G49" s="26">
        <v>970</v>
      </c>
      <c r="H49" s="26">
        <v>970</v>
      </c>
      <c r="I49" s="26">
        <f t="shared" si="0"/>
        <v>0</v>
      </c>
      <c r="J49" s="20"/>
      <c r="K49" s="20"/>
      <c r="L49" s="20"/>
      <c r="M49" s="20"/>
      <c r="N49" s="20"/>
    </row>
    <row r="50" spans="2:14" s="21" customFormat="1" x14ac:dyDescent="0.25">
      <c r="B50" s="17">
        <v>46</v>
      </c>
      <c r="C50" s="26" t="s">
        <v>98</v>
      </c>
      <c r="D50" s="27" t="s">
        <v>97</v>
      </c>
      <c r="E50" s="26" t="s">
        <v>21</v>
      </c>
      <c r="F50" s="26">
        <v>400</v>
      </c>
      <c r="G50" s="26">
        <v>220</v>
      </c>
      <c r="H50" s="26">
        <v>220</v>
      </c>
      <c r="I50" s="26">
        <f t="shared" si="0"/>
        <v>0</v>
      </c>
      <c r="J50" s="20"/>
      <c r="K50" s="20"/>
      <c r="L50" s="20"/>
      <c r="M50" s="20"/>
      <c r="N50" s="20"/>
    </row>
    <row r="51" spans="2:14" s="21" customFormat="1" x14ac:dyDescent="0.25">
      <c r="B51" s="17">
        <v>47</v>
      </c>
      <c r="C51" s="26" t="s">
        <v>99</v>
      </c>
      <c r="D51" s="27" t="s">
        <v>100</v>
      </c>
      <c r="E51" s="26" t="s">
        <v>21</v>
      </c>
      <c r="F51" s="26">
        <v>1260</v>
      </c>
      <c r="G51" s="26">
        <v>330</v>
      </c>
      <c r="H51" s="26">
        <v>330</v>
      </c>
      <c r="I51" s="26">
        <f t="shared" si="0"/>
        <v>0</v>
      </c>
      <c r="J51" s="20"/>
      <c r="K51" s="20"/>
      <c r="L51" s="20"/>
      <c r="M51" s="20"/>
      <c r="N51" s="20"/>
    </row>
    <row r="52" spans="2:14" s="21" customFormat="1" x14ac:dyDescent="0.25">
      <c r="B52" s="17">
        <v>48</v>
      </c>
      <c r="C52" s="26" t="s">
        <v>101</v>
      </c>
      <c r="D52" s="27" t="s">
        <v>102</v>
      </c>
      <c r="E52" s="26" t="s">
        <v>21</v>
      </c>
      <c r="F52" s="26">
        <v>1000</v>
      </c>
      <c r="G52" s="26">
        <v>800</v>
      </c>
      <c r="H52" s="26">
        <v>800</v>
      </c>
      <c r="I52" s="26">
        <f t="shared" si="0"/>
        <v>0</v>
      </c>
      <c r="J52" s="20"/>
      <c r="K52" s="20"/>
      <c r="L52" s="20"/>
      <c r="M52" s="20"/>
      <c r="N52" s="20"/>
    </row>
    <row r="53" spans="2:14" s="21" customFormat="1" x14ac:dyDescent="0.25">
      <c r="B53" s="17">
        <v>49</v>
      </c>
      <c r="C53" s="26" t="s">
        <v>103</v>
      </c>
      <c r="D53" s="27" t="s">
        <v>102</v>
      </c>
      <c r="E53" s="26" t="s">
        <v>21</v>
      </c>
      <c r="F53" s="26">
        <v>630</v>
      </c>
      <c r="G53" s="26">
        <v>400</v>
      </c>
      <c r="H53" s="26">
        <v>400</v>
      </c>
      <c r="I53" s="26">
        <f t="shared" si="0"/>
        <v>0</v>
      </c>
      <c r="J53" s="20"/>
      <c r="K53" s="20"/>
      <c r="L53" s="20"/>
      <c r="M53" s="20"/>
      <c r="N53" s="20"/>
    </row>
    <row r="54" spans="2:14" s="21" customFormat="1" x14ac:dyDescent="0.25">
      <c r="B54" s="17">
        <v>50</v>
      </c>
      <c r="C54" s="26" t="s">
        <v>104</v>
      </c>
      <c r="D54" s="27" t="s">
        <v>105</v>
      </c>
      <c r="E54" s="26" t="s">
        <v>21</v>
      </c>
      <c r="F54" s="26">
        <v>3200</v>
      </c>
      <c r="G54" s="26">
        <v>3000</v>
      </c>
      <c r="H54" s="26">
        <v>300</v>
      </c>
      <c r="I54" s="26">
        <f t="shared" si="0"/>
        <v>2700</v>
      </c>
      <c r="J54" s="20"/>
      <c r="K54" s="20"/>
      <c r="L54" s="20"/>
      <c r="M54" s="20"/>
      <c r="N54" s="20"/>
    </row>
    <row r="55" spans="2:14" s="21" customFormat="1" x14ac:dyDescent="0.25">
      <c r="B55" s="17">
        <v>51</v>
      </c>
      <c r="C55" s="26" t="s">
        <v>106</v>
      </c>
      <c r="D55" s="27" t="s">
        <v>102</v>
      </c>
      <c r="E55" s="26" t="s">
        <v>21</v>
      </c>
      <c r="F55" s="26">
        <v>2000</v>
      </c>
      <c r="G55" s="26">
        <v>1700</v>
      </c>
      <c r="H55" s="26">
        <v>1700</v>
      </c>
      <c r="I55" s="26">
        <f t="shared" si="0"/>
        <v>0</v>
      </c>
      <c r="J55" s="20"/>
      <c r="K55" s="20"/>
      <c r="L55" s="20"/>
      <c r="M55" s="20"/>
      <c r="N55" s="20"/>
    </row>
    <row r="56" spans="2:14" s="21" customFormat="1" x14ac:dyDescent="0.25">
      <c r="B56" s="17">
        <v>52</v>
      </c>
      <c r="C56" s="26" t="s">
        <v>119</v>
      </c>
      <c r="D56" s="27" t="s">
        <v>120</v>
      </c>
      <c r="E56" s="26" t="s">
        <v>21</v>
      </c>
      <c r="F56" s="26">
        <v>160</v>
      </c>
      <c r="G56" s="26">
        <v>160</v>
      </c>
      <c r="H56" s="26">
        <v>160</v>
      </c>
      <c r="I56" s="26">
        <f t="shared" si="0"/>
        <v>0</v>
      </c>
      <c r="J56" s="20"/>
      <c r="K56" s="20"/>
      <c r="L56" s="20"/>
      <c r="M56" s="20"/>
      <c r="N56" s="20"/>
    </row>
    <row r="57" spans="2:14" s="21" customFormat="1" x14ac:dyDescent="0.25">
      <c r="B57" s="17">
        <v>53</v>
      </c>
      <c r="C57" s="26" t="s">
        <v>121</v>
      </c>
      <c r="D57" s="27" t="s">
        <v>120</v>
      </c>
      <c r="E57" s="26" t="s">
        <v>21</v>
      </c>
      <c r="F57" s="26">
        <v>160</v>
      </c>
      <c r="G57" s="26">
        <v>160</v>
      </c>
      <c r="H57" s="26">
        <v>160</v>
      </c>
      <c r="I57" s="26">
        <f t="shared" ref="I57" si="1">G57-H57</f>
        <v>0</v>
      </c>
      <c r="J57" s="20"/>
      <c r="K57" s="20"/>
      <c r="L57" s="20"/>
      <c r="M57" s="20"/>
      <c r="N57" s="20"/>
    </row>
    <row r="58" spans="2:14" s="21" customFormat="1" x14ac:dyDescent="0.25">
      <c r="B58" s="17">
        <v>54</v>
      </c>
      <c r="C58" s="26" t="s">
        <v>107</v>
      </c>
      <c r="D58" s="27" t="s">
        <v>108</v>
      </c>
      <c r="E58" s="26" t="s">
        <v>21</v>
      </c>
      <c r="F58" s="26">
        <v>1260</v>
      </c>
      <c r="G58" s="26">
        <v>400</v>
      </c>
      <c r="H58" s="26">
        <v>400</v>
      </c>
      <c r="I58" s="26">
        <f t="shared" si="0"/>
        <v>0</v>
      </c>
      <c r="J58" s="20"/>
      <c r="K58" s="20"/>
      <c r="L58" s="20"/>
      <c r="M58" s="20"/>
      <c r="N58" s="20"/>
    </row>
    <row r="59" spans="2:14" s="21" customFormat="1" x14ac:dyDescent="0.25">
      <c r="B59" s="17">
        <v>55</v>
      </c>
      <c r="C59" s="26" t="s">
        <v>109</v>
      </c>
      <c r="D59" s="27" t="s">
        <v>110</v>
      </c>
      <c r="E59" s="26" t="s">
        <v>21</v>
      </c>
      <c r="F59" s="26">
        <v>2000</v>
      </c>
      <c r="G59" s="26">
        <v>717.7</v>
      </c>
      <c r="H59" s="26">
        <v>717.7</v>
      </c>
      <c r="I59" s="26">
        <f t="shared" si="0"/>
        <v>0</v>
      </c>
      <c r="J59" s="20"/>
      <c r="K59" s="20"/>
      <c r="L59" s="20"/>
      <c r="M59" s="20"/>
      <c r="N59" s="20"/>
    </row>
    <row r="60" spans="2:14" s="21" customFormat="1" x14ac:dyDescent="0.25">
      <c r="B60" s="17">
        <v>56</v>
      </c>
      <c r="C60" s="26" t="s">
        <v>111</v>
      </c>
      <c r="D60" s="27" t="s">
        <v>112</v>
      </c>
      <c r="E60" s="26" t="s">
        <v>21</v>
      </c>
      <c r="F60" s="26">
        <v>2000</v>
      </c>
      <c r="G60" s="26">
        <v>447.04</v>
      </c>
      <c r="H60" s="26">
        <v>447.04</v>
      </c>
      <c r="I60" s="26">
        <f t="shared" si="0"/>
        <v>0</v>
      </c>
      <c r="J60" s="20"/>
      <c r="K60" s="20"/>
      <c r="L60" s="20"/>
      <c r="M60" s="20"/>
      <c r="N60" s="20"/>
    </row>
    <row r="61" spans="2:14" x14ac:dyDescent="0.25">
      <c r="B61" s="12">
        <v>57</v>
      </c>
      <c r="C61" s="13" t="s">
        <v>113</v>
      </c>
      <c r="D61" s="14" t="s">
        <v>118</v>
      </c>
      <c r="E61" s="26" t="s">
        <v>21</v>
      </c>
      <c r="F61" s="26">
        <v>100</v>
      </c>
      <c r="G61" s="26">
        <v>60</v>
      </c>
      <c r="H61" s="26">
        <v>60</v>
      </c>
      <c r="I61" s="26">
        <f t="shared" si="0"/>
        <v>0</v>
      </c>
    </row>
    <row r="62" spans="2:14" x14ac:dyDescent="0.25">
      <c r="B62" s="12">
        <v>58</v>
      </c>
      <c r="C62" s="13" t="s">
        <v>114</v>
      </c>
      <c r="D62" s="14" t="s">
        <v>117</v>
      </c>
      <c r="E62" s="26" t="s">
        <v>21</v>
      </c>
      <c r="F62" s="26">
        <v>630</v>
      </c>
      <c r="G62" s="26">
        <v>500</v>
      </c>
      <c r="H62" s="26">
        <v>500</v>
      </c>
      <c r="I62" s="26">
        <f t="shared" si="0"/>
        <v>0</v>
      </c>
    </row>
    <row r="63" spans="2:14" x14ac:dyDescent="0.25">
      <c r="B63" s="12">
        <v>59</v>
      </c>
      <c r="C63" s="13" t="s">
        <v>115</v>
      </c>
      <c r="D63" s="29" t="s">
        <v>116</v>
      </c>
      <c r="E63" s="30" t="s">
        <v>21</v>
      </c>
      <c r="F63" s="30">
        <v>250</v>
      </c>
      <c r="G63" s="30">
        <v>0</v>
      </c>
      <c r="H63" s="30">
        <v>0</v>
      </c>
      <c r="I63" s="30">
        <f t="shared" si="0"/>
        <v>0</v>
      </c>
    </row>
  </sheetData>
  <mergeCells count="1">
    <mergeCell ref="B3:I3"/>
  </mergeCells>
  <pageMargins left="0.7" right="0.7" top="0.75" bottom="0.75" header="0.3" footer="0.3"/>
  <pageSetup paperSize="9" scale="6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до35кВ</vt:lpstr>
      <vt:lpstr>до35кВ!Область_печати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2021-01-18T06:24:27Z</dcterms:modified>
</cp:coreProperties>
</file>